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<sst xmlns="http://schemas.openxmlformats.org/spreadsheetml/2006/main" count="42" uniqueCount="39">
  <si>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MÉDIA POR ASSISTIDOS     (Associados+Dependentes)</t>
  </si>
  <si>
    <t>MÉDIA POR CONTRIBUINTES                    (Associados)  [5]</t>
  </si>
  <si>
    <r>
      <t>Quantidade</t>
    </r>
    <r>
      <rPr>
        <vertAlign val="superscript"/>
        <sz val="10"/>
        <rFont val="Arial"/>
        <family val="2"/>
      </rPr>
      <t>[3]</t>
    </r>
    <r>
      <rPr>
        <sz val="10"/>
        <rFont val="Arial"/>
        <family val="0"/>
      </rPr>
      <t xml:space="preserve"> =</t>
    </r>
  </si>
  <si>
    <r>
      <t>Quantidade</t>
    </r>
    <r>
      <rPr>
        <vertAlign val="superscript"/>
        <sz val="10"/>
        <rFont val="Arial"/>
        <family val="2"/>
      </rPr>
      <t>[4]</t>
    </r>
    <r>
      <rPr>
        <sz val="10"/>
        <rFont val="Arial"/>
        <family val="0"/>
      </rPr>
      <t xml:space="preserve"> =</t>
    </r>
  </si>
  <si>
    <t>Plano Associados+  Dependentes Indiretos</t>
  </si>
  <si>
    <t>Montante        (em R$ mil)</t>
  </si>
  <si>
    <t xml:space="preserve">Custo médio anual </t>
  </si>
  <si>
    <t>Custo médio mensal</t>
  </si>
  <si>
    <r>
      <t xml:space="preserve">Despesas Médicas </t>
    </r>
    <r>
      <rPr>
        <vertAlign val="superscript"/>
        <sz val="10"/>
        <rFont val="Arial"/>
        <family val="2"/>
      </rPr>
      <t>[1]</t>
    </r>
  </si>
  <si>
    <r>
      <t>Despesas Administrativas</t>
    </r>
    <r>
      <rPr>
        <vertAlign val="superscript"/>
        <sz val="10"/>
        <rFont val="Arial"/>
        <family val="2"/>
      </rPr>
      <t>[2]</t>
    </r>
  </si>
  <si>
    <t>TOTAL</t>
  </si>
  <si>
    <r>
      <t>[1]</t>
    </r>
    <r>
      <rPr>
        <sz val="8"/>
        <rFont val="Arial"/>
        <family val="2"/>
      </rPr>
      <t xml:space="preserve"> Montante conforme Relatório Anual-CASSI/2014 - pág. 27.  A "Demonstração de Resultados" no mesmo relatório (pág.34 ) - mostra o valor de R$ 1.709.731 mil.</t>
    </r>
  </si>
  <si>
    <r>
      <t xml:space="preserve">[2] </t>
    </r>
    <r>
      <rPr>
        <sz val="8"/>
        <rFont val="Arial"/>
        <family val="2"/>
      </rPr>
      <t>Fonte: Relatório Anual-CASSI/2014 - Demonstração de Resultados (p.34)</t>
    </r>
  </si>
  <si>
    <r>
      <t xml:space="preserve">[2] </t>
    </r>
    <r>
      <rPr>
        <sz val="8"/>
        <rFont val="Arial"/>
        <family val="2"/>
      </rPr>
      <t>Fonte: Relatório Anual-CASSI/2014 (p.6)</t>
    </r>
  </si>
  <si>
    <t>No caso do custo médio estimado por assistido</t>
  </si>
  <si>
    <t>No caso do custo médio estimado por contribuinte</t>
  </si>
  <si>
    <t>Renda mensal necessária à cobetura do custo médio da assistência da CASSI:</t>
  </si>
  <si>
    <t>Contribuição do Associado</t>
  </si>
  <si>
    <t>Contribuição do Banco</t>
  </si>
  <si>
    <t>CASSI</t>
  </si>
  <si>
    <t>Plano Associados</t>
  </si>
  <si>
    <t xml:space="preserve">Custo Médio Anual, por associados e dependentes: </t>
  </si>
  <si>
    <t>Base:  2014</t>
  </si>
  <si>
    <t>Número de Funcionários</t>
  </si>
  <si>
    <t>Média salarial anual</t>
  </si>
  <si>
    <t>Média salarial mensal</t>
  </si>
  <si>
    <t xml:space="preserve">À vista da Nota 5 na tabela anterior, deve-se entender que o salário médio necessário à cobertura do custo </t>
  </si>
  <si>
    <t>medio de assistência prestada pela CASSI deveria ser R$ 10.036,47.</t>
  </si>
  <si>
    <t>Montante dos salários pagos pelo Banco em 2014  (R$ mil)</t>
  </si>
  <si>
    <r>
      <t xml:space="preserve">[5] </t>
    </r>
    <r>
      <rPr>
        <sz val="8"/>
        <rFont val="Arial"/>
        <family val="2"/>
      </rPr>
      <t>O custo médio estimado por contribuintes é o mais realista, visto que apenas esses pagam uma contribuição que cobre também os dependentes.</t>
    </r>
  </si>
  <si>
    <t>[*] Fonte: BB-Balanço Patrimonial-2014 - Notas Explicativas - 22-C (pág.92)</t>
  </si>
  <si>
    <t>Dem.Financ.pág.44</t>
  </si>
  <si>
    <r>
      <t>[4]</t>
    </r>
    <r>
      <rPr>
        <sz val="8"/>
        <rFont val="Arial"/>
        <family val="2"/>
      </rPr>
      <t xml:space="preserve"> Soma dos funcionários ativos (111.664) cfe. Relat.Anual-BB-2014 (p.113)  +  aposentados (68.395) + pensionistas  (20.154) , cfe. Relat.Anual PREVI-2014 (versão completa -p.44).   </t>
    </r>
    <r>
      <rPr>
        <b/>
        <sz val="8"/>
        <rFont val="Arial"/>
        <family val="2"/>
      </rPr>
      <t>Nota</t>
    </r>
    <r>
      <rPr>
        <sz val="8"/>
        <rFont val="Arial"/>
        <family val="2"/>
      </rPr>
      <t>: Na pág.44 das "Demonstrações Financeiras", são registrados os números de 72.022 e 17.034 para aposentados e pensionistas, respectivamente.</t>
    </r>
  </si>
  <si>
    <t>Relat.Anual - pág.44</t>
  </si>
  <si>
    <t>Número de Beneficiários</t>
  </si>
  <si>
    <t>Média mensal dos proventos pagos</t>
  </si>
  <si>
    <t>Média anual dos proventos pagos</t>
  </si>
  <si>
    <t>Montante dos benefícios pagos pela PREVI em 2014 [*]    -   em (R$ mil)</t>
  </si>
  <si>
    <t>[*] Fonte: PREVI-Demonstr.Financ.2014-Plano_I-pág.35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</si>
</sst>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7" fillId="0" borderId="5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" fontId="7" fillId="0" borderId="7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5">
      <selection activeCell="K35" sqref="K35"/>
    </sheetView>
  </sheetViews>
  <sheetFormatPr defaultColWidth="9.140625" defaultRowHeight="12.75"/>
  <cols>
    <col min="1" max="1" width="26.7109375" style="0" customWidth="1"/>
    <col min="2" max="6" width="13.7109375" style="0" customWidth="1"/>
    <col min="9" max="9" width="9.28125" style="0" bestFit="1" customWidth="1"/>
  </cols>
  <sheetData>
    <row r="2" ht="18">
      <c r="A2" s="28" t="s">
        <v>19</v>
      </c>
    </row>
    <row r="3" ht="18">
      <c r="A3" s="28" t="s">
        <v>20</v>
      </c>
    </row>
    <row r="4" ht="15">
      <c r="A4" s="29" t="s">
        <v>22</v>
      </c>
    </row>
    <row r="8" ht="15">
      <c r="A8" s="29" t="s">
        <v>21</v>
      </c>
    </row>
    <row r="10" spans="3:6" ht="12.75">
      <c r="C10" s="46" t="s">
        <v>0</v>
      </c>
      <c r="D10" s="47"/>
      <c r="E10" s="46" t="s">
        <v>1</v>
      </c>
      <c r="F10" s="47"/>
    </row>
    <row r="11" spans="3:6" ht="14.25">
      <c r="C11" s="1" t="s">
        <v>2</v>
      </c>
      <c r="D11" s="2">
        <v>418335</v>
      </c>
      <c r="E11" s="3" t="s">
        <v>3</v>
      </c>
      <c r="F11" s="4">
        <v>200213</v>
      </c>
    </row>
    <row r="12" spans="1:6" ht="25.5">
      <c r="A12" s="5" t="s">
        <v>4</v>
      </c>
      <c r="B12" s="6" t="s">
        <v>5</v>
      </c>
      <c r="C12" s="7" t="s">
        <v>6</v>
      </c>
      <c r="D12" s="7" t="s">
        <v>7</v>
      </c>
      <c r="E12" s="7" t="s">
        <v>6</v>
      </c>
      <c r="F12" s="7" t="s">
        <v>7</v>
      </c>
    </row>
    <row r="13" spans="1:6" ht="14.25">
      <c r="A13" s="8" t="s">
        <v>8</v>
      </c>
      <c r="B13" s="9">
        <v>1727373</v>
      </c>
      <c r="C13" s="10">
        <f>$B13/D$11*1000</f>
        <v>4129.162035211016</v>
      </c>
      <c r="D13" s="10">
        <f>C13/12</f>
        <v>344.09683626758465</v>
      </c>
      <c r="E13" s="10">
        <f>$B13/F$11*1000</f>
        <v>8627.676524501407</v>
      </c>
      <c r="F13" s="10">
        <f>E13/12</f>
        <v>718.9730437084505</v>
      </c>
    </row>
    <row r="14" spans="1:6" ht="14.25">
      <c r="A14" s="11" t="s">
        <v>9</v>
      </c>
      <c r="B14" s="12">
        <v>81116</v>
      </c>
      <c r="C14" s="13">
        <f>$B14/D$11*1000</f>
        <v>193.90201632662817</v>
      </c>
      <c r="D14" s="13">
        <f>C14/12</f>
        <v>16.158501360552346</v>
      </c>
      <c r="E14" s="13">
        <f>$B14/F$11*1000</f>
        <v>405.14851682957647</v>
      </c>
      <c r="F14" s="13">
        <f>E14/12</f>
        <v>33.7623764024647</v>
      </c>
    </row>
    <row r="15" spans="1:6" ht="12.75">
      <c r="A15" s="11" t="s">
        <v>10</v>
      </c>
      <c r="B15" s="12">
        <f>B13+B14</f>
        <v>1808489</v>
      </c>
      <c r="C15" s="13">
        <f>C13+C14</f>
        <v>4323.0640515376435</v>
      </c>
      <c r="D15" s="13">
        <f>D13+D14</f>
        <v>360.255337628137</v>
      </c>
      <c r="E15" s="13">
        <f>E13+E14</f>
        <v>9032.825041330983</v>
      </c>
      <c r="F15" s="13">
        <f>F13+F14</f>
        <v>752.7354201109152</v>
      </c>
    </row>
    <row r="16" spans="2:6" ht="6" customHeight="1">
      <c r="B16" s="14"/>
      <c r="C16" s="14"/>
      <c r="D16" s="14"/>
      <c r="E16" s="14"/>
      <c r="F16" s="14"/>
    </row>
    <row r="17" spans="1:11" ht="24.75" customHeight="1">
      <c r="A17" s="48" t="s">
        <v>11</v>
      </c>
      <c r="B17" s="49"/>
      <c r="C17" s="49"/>
      <c r="D17" s="49"/>
      <c r="E17" s="49"/>
      <c r="F17" s="49"/>
      <c r="I17" s="43" t="s">
        <v>31</v>
      </c>
      <c r="J17" s="44"/>
      <c r="K17" s="43" t="s">
        <v>33</v>
      </c>
    </row>
    <row r="18" spans="1:11" ht="12.75">
      <c r="A18" s="50" t="s">
        <v>12</v>
      </c>
      <c r="B18" s="51"/>
      <c r="C18" s="51"/>
      <c r="D18" s="51"/>
      <c r="E18" s="51"/>
      <c r="F18" s="51"/>
      <c r="I18">
        <v>17034</v>
      </c>
      <c r="K18">
        <v>68395</v>
      </c>
    </row>
    <row r="19" spans="1:11" ht="12.75">
      <c r="A19" s="50" t="s">
        <v>13</v>
      </c>
      <c r="B19" s="51"/>
      <c r="C19" s="51"/>
      <c r="D19" s="51"/>
      <c r="E19" s="51"/>
      <c r="F19" s="51"/>
      <c r="I19">
        <v>72022</v>
      </c>
      <c r="K19">
        <v>20154</v>
      </c>
    </row>
    <row r="20" spans="1:11" ht="36" customHeight="1">
      <c r="A20" s="48" t="s">
        <v>32</v>
      </c>
      <c r="B20" s="49"/>
      <c r="C20" s="49"/>
      <c r="D20" s="49"/>
      <c r="E20" s="49"/>
      <c r="F20" s="49"/>
      <c r="G20" s="27"/>
      <c r="I20">
        <f>SUM(I18:I19)</f>
        <v>89056</v>
      </c>
      <c r="K20">
        <f>SUM(K18:K19)</f>
        <v>88549</v>
      </c>
    </row>
    <row r="21" spans="1:7" ht="24.75" customHeight="1">
      <c r="A21" s="52" t="s">
        <v>29</v>
      </c>
      <c r="B21" s="53"/>
      <c r="C21" s="53"/>
      <c r="D21" s="53"/>
      <c r="E21" s="53"/>
      <c r="F21" s="53"/>
      <c r="G21" s="27"/>
    </row>
    <row r="22" spans="1:7" ht="12.75">
      <c r="A22" s="30"/>
      <c r="B22" s="31"/>
      <c r="C22" s="31"/>
      <c r="D22" s="31"/>
      <c r="E22" s="31"/>
      <c r="F22" s="31"/>
      <c r="G22" s="27"/>
    </row>
    <row r="23" spans="1:7" ht="12.75">
      <c r="A23" s="15"/>
      <c r="B23" s="27"/>
      <c r="C23" s="27"/>
      <c r="D23" s="27"/>
      <c r="E23" s="27"/>
      <c r="F23" s="27"/>
      <c r="G23" s="27"/>
    </row>
    <row r="24" spans="1:7" ht="12.75">
      <c r="A24" s="15"/>
      <c r="B24" s="27"/>
      <c r="C24" s="27"/>
      <c r="D24" s="27"/>
      <c r="E24" s="27"/>
      <c r="F24" s="27"/>
      <c r="G24" s="27"/>
    </row>
    <row r="25" spans="1:7" ht="12.75">
      <c r="A25" s="15"/>
      <c r="B25" s="16"/>
      <c r="C25" s="16"/>
      <c r="D25" s="16"/>
      <c r="E25" s="56" t="s">
        <v>14</v>
      </c>
      <c r="F25" s="56" t="s">
        <v>15</v>
      </c>
      <c r="G25" s="27"/>
    </row>
    <row r="26" spans="5:6" ht="12.75" customHeight="1">
      <c r="E26" s="57"/>
      <c r="F26" s="57"/>
    </row>
    <row r="27" spans="5:6" ht="12.75">
      <c r="E27" s="57"/>
      <c r="F27" s="57"/>
    </row>
    <row r="28" spans="5:6" ht="12.75">
      <c r="E28" s="58"/>
      <c r="F28" s="58"/>
    </row>
    <row r="29" spans="1:6" ht="12.75">
      <c r="A29" s="54" t="s">
        <v>16</v>
      </c>
      <c r="B29" s="55"/>
      <c r="C29" s="55"/>
      <c r="D29" s="55"/>
      <c r="E29" s="17">
        <f>E32/D32</f>
        <v>4803.404501708494</v>
      </c>
      <c r="F29" s="32">
        <f>F32/D32</f>
        <v>10036.472268145537</v>
      </c>
    </row>
    <row r="30" spans="1:6" ht="12.75">
      <c r="A30" s="18"/>
      <c r="B30" t="s">
        <v>17</v>
      </c>
      <c r="D30" s="19">
        <v>0.03</v>
      </c>
      <c r="E30" s="20">
        <f>E29*D30</f>
        <v>144.1021350512548</v>
      </c>
      <c r="F30" s="21">
        <f>F29*D30</f>
        <v>301.0941680443661</v>
      </c>
    </row>
    <row r="31" spans="1:6" ht="12.75">
      <c r="A31" s="18"/>
      <c r="B31" s="22" t="s">
        <v>18</v>
      </c>
      <c r="C31" s="22"/>
      <c r="D31" s="19">
        <v>0.045</v>
      </c>
      <c r="E31" s="23">
        <f>E32-E30</f>
        <v>216.1532025768822</v>
      </c>
      <c r="F31" s="13">
        <f>F29*D31</f>
        <v>451.64125206654916</v>
      </c>
    </row>
    <row r="32" spans="1:6" ht="12.75">
      <c r="A32" s="24"/>
      <c r="B32" s="25" t="s">
        <v>10</v>
      </c>
      <c r="C32" s="25"/>
      <c r="D32" s="26">
        <f>SUM(D30:D31)</f>
        <v>0.075</v>
      </c>
      <c r="E32" s="23">
        <f>D15</f>
        <v>360.255337628137</v>
      </c>
      <c r="F32" s="17">
        <f>F15</f>
        <v>752.7354201109152</v>
      </c>
    </row>
    <row r="33" ht="6" customHeight="1"/>
    <row r="34" spans="1:4" ht="12.75">
      <c r="A34" s="42" t="s">
        <v>26</v>
      </c>
      <c r="B34" s="42"/>
      <c r="C34" s="42"/>
      <c r="D34" s="42"/>
    </row>
    <row r="35" spans="1:4" ht="12.75">
      <c r="A35" s="42" t="s">
        <v>27</v>
      </c>
      <c r="B35" s="42"/>
      <c r="C35" s="42"/>
      <c r="D35" s="42"/>
    </row>
    <row r="38" ht="12.75">
      <c r="J38" s="14"/>
    </row>
    <row r="40" spans="1:4" ht="12.75">
      <c r="A40" s="41" t="s">
        <v>28</v>
      </c>
      <c r="B40" s="34"/>
      <c r="C40" s="35"/>
      <c r="D40" s="9">
        <v>9454352</v>
      </c>
    </row>
    <row r="41" spans="1:4" ht="12.75">
      <c r="A41" s="18" t="s">
        <v>23</v>
      </c>
      <c r="B41" s="22"/>
      <c r="C41" s="36"/>
      <c r="D41" s="33">
        <v>111664</v>
      </c>
    </row>
    <row r="42" spans="1:4" ht="12.75">
      <c r="A42" s="18" t="s">
        <v>24</v>
      </c>
      <c r="B42" s="22"/>
      <c r="C42" s="36"/>
      <c r="D42" s="21">
        <f>D40/D41*1000</f>
        <v>84667.86072503224</v>
      </c>
    </row>
    <row r="43" spans="1:4" ht="12.75">
      <c r="A43" s="38" t="s">
        <v>25</v>
      </c>
      <c r="B43" s="39"/>
      <c r="C43" s="40"/>
      <c r="D43" s="37">
        <f>D42/12</f>
        <v>7055.6550604193535</v>
      </c>
    </row>
    <row r="44" ht="6.75" customHeight="1"/>
    <row r="45" ht="12.75">
      <c r="A45" t="s">
        <v>30</v>
      </c>
    </row>
    <row r="51" spans="1:4" ht="12.75">
      <c r="A51" s="45" t="s">
        <v>37</v>
      </c>
      <c r="B51" s="34"/>
      <c r="C51" s="35"/>
      <c r="D51" s="9">
        <v>11287745</v>
      </c>
    </row>
    <row r="52" spans="1:4" ht="12.75">
      <c r="A52" s="18" t="s">
        <v>34</v>
      </c>
      <c r="B52" s="22"/>
      <c r="C52" s="36"/>
      <c r="D52" s="33">
        <v>89056</v>
      </c>
    </row>
    <row r="53" spans="1:4" ht="12.75">
      <c r="A53" s="18" t="s">
        <v>36</v>
      </c>
      <c r="B53" s="22"/>
      <c r="C53" s="36"/>
      <c r="D53" s="21">
        <f>D51/D52*1000</f>
        <v>126748.84342436219</v>
      </c>
    </row>
    <row r="54" spans="1:4" ht="12.75">
      <c r="A54" s="38" t="s">
        <v>35</v>
      </c>
      <c r="B54" s="39"/>
      <c r="C54" s="40"/>
      <c r="D54" s="37">
        <f>D53/12</f>
        <v>10562.40361869685</v>
      </c>
    </row>
    <row r="55" ht="6" customHeight="1"/>
    <row r="56" ht="12.75">
      <c r="A56" s="42" t="s">
        <v>38</v>
      </c>
    </row>
  </sheetData>
  <sheetProtection password="CA03" sheet="1" objects="1" scenarios="1"/>
  <mergeCells count="10">
    <mergeCell ref="A19:F19"/>
    <mergeCell ref="A20:F20"/>
    <mergeCell ref="A21:F21"/>
    <mergeCell ref="A29:D29"/>
    <mergeCell ref="E25:E28"/>
    <mergeCell ref="F25:F28"/>
    <mergeCell ref="C10:D10"/>
    <mergeCell ref="E10:F10"/>
    <mergeCell ref="A17:F17"/>
    <mergeCell ref="A18:F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Ebenezer W.A. Nascimento</dc:creator>
  <cp:keywords/>
  <dc:description/>
  <cp:lastModifiedBy>Ebenezer W.A. Nascimento</cp:lastModifiedBy>
  <cp:lastPrinted>2015-12-31T15:10:50Z</cp:lastPrinted>
  <dcterms:created xsi:type="dcterms:W3CDTF">2015-12-31T13:15:05Z</dcterms:created>
  <dcterms:modified xsi:type="dcterms:W3CDTF">2016-01-06T14:45:19Z</dcterms:modified>
  <cp:category/>
  <cp:version/>
  <cp:contentType/>
  <cp:contentStatus/>
</cp:coreProperties>
</file>